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2120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<sst xmlns="http://schemas.openxmlformats.org/spreadsheetml/2006/main" count="42" uniqueCount="39">
  <si>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Aanvoerpost</t>
  </si>
  <si>
    <t>Ha</t>
  </si>
  <si>
    <t>invullen</t>
  </si>
  <si>
    <t>Gewasresten</t>
  </si>
  <si>
    <t>Groenbemester</t>
  </si>
  <si>
    <t>Mestaanvoer</t>
  </si>
  <si>
    <t>Gewas</t>
  </si>
  <si>
    <t>invullen soort gewas</t>
  </si>
  <si>
    <t>Ton mest/ha/ jaar</t>
  </si>
  <si>
    <t>Subtotaal EOS kg/jaar</t>
  </si>
  <si>
    <t xml:space="preserve"> kg EOS /ha/jaar</t>
  </si>
  <si>
    <t>Effectieve organische stof levering (kg/ton)</t>
  </si>
  <si>
    <t>Subtotaal</t>
  </si>
  <si>
    <t>Gem. Aanvoer EOS per ha (kg) op totale areaal</t>
  </si>
  <si>
    <t>% bodem organische stof</t>
  </si>
  <si>
    <t>Totaal bedrijf</t>
  </si>
  <si>
    <t>kg EOS/ha</t>
  </si>
  <si>
    <t>Ondergrens norm Milieukeurschema</t>
  </si>
  <si>
    <t>Verschil ondergrens en eigen aanvoer</t>
  </si>
  <si>
    <t>Score Milieukeurschema</t>
  </si>
  <si>
    <t xml:space="preserve">invullen </t>
  </si>
  <si>
    <t>extra aanvoer</t>
  </si>
  <si>
    <t>Milieukeurschema Plantaardige producten</t>
  </si>
  <si>
    <t>totaal</t>
  </si>
  <si>
    <t>invullen aantal ha</t>
  </si>
  <si>
    <t>Soort</t>
  </si>
  <si>
    <t>EOS kg/jaar</t>
  </si>
  <si>
    <t xml:space="preserve">Totaal </t>
  </si>
  <si>
    <t>Tabel 1 Gewasresten</t>
  </si>
  <si>
    <t>Tabel 2 Groenbemester</t>
  </si>
  <si>
    <t>Tabel 3 mestaanvoer</t>
  </si>
  <si>
    <t>overnemen uit tabel 2</t>
  </si>
  <si>
    <t>overnemen uit tabel 3</t>
  </si>
  <si>
    <t>overnemen uit tabel 1</t>
  </si>
  <si>
    <t>Tabellen</t>
  </si>
  <si>
    <r>
      <t xml:space="preserve">kg EOS/ha                     </t>
    </r>
    <r>
      <rPr>
        <b/>
        <sz val="12"/>
        <color indexed="8"/>
        <rFont val="Calibri"/>
        <family val="2"/>
      </rPr>
      <t xml:space="preserve"> Deze waarde invullen in Klimaatlat</t>
    </r>
  </si>
  <si>
    <t>Effectieve organische stof levering (kg/ha/jaar)</t>
  </si>
  <si>
    <t>invullen soort mest</t>
  </si>
  <si>
    <t>Rekenhulp organische stofbalans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</si>
</sst>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b/>
      <i/>
      <sz val="16"/>
      <color indexed="8"/>
      <name val="Calibri"/>
      <family val="0"/>
    </font>
    <font>
      <sz val="12"/>
      <color indexed="12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0" fillId="10" borderId="10" xfId="0" applyFill="1" applyBorder="1" applyAlignment="1" applyProtection="1">
      <alignment vertical="top" wrapText="1"/>
      <protection locked="0"/>
    </xf>
    <xf numFmtId="0" fontId="0" fillId="10" borderId="13" xfId="0" applyFill="1" applyBorder="1" applyAlignment="1" applyProtection="1">
      <alignment vertical="top" wrapText="1"/>
      <protection locked="0"/>
    </xf>
    <xf numFmtId="0" fontId="0" fillId="10" borderId="11" xfId="0" applyFill="1" applyBorder="1" applyAlignment="1" applyProtection="1">
      <alignment vertical="top" wrapText="1"/>
      <protection locked="0"/>
    </xf>
    <xf numFmtId="0" fontId="0" fillId="10" borderId="0" xfId="0" applyFill="1" applyBorder="1" applyAlignment="1" applyProtection="1">
      <alignment vertical="top" wrapText="1"/>
      <protection locked="0"/>
    </xf>
    <xf numFmtId="0" fontId="40" fillId="0" borderId="0" xfId="0" applyFont="1" applyAlignment="1">
      <alignment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10" borderId="20" xfId="0" applyFill="1" applyBorder="1" applyAlignment="1" applyProtection="1">
      <alignment vertical="top" wrapText="1"/>
      <protection locked="0"/>
    </xf>
    <xf numFmtId="0" fontId="0" fillId="10" borderId="21" xfId="0" applyFill="1" applyBorder="1" applyAlignment="1" applyProtection="1">
      <alignment vertical="top" wrapText="1"/>
      <protection locked="0"/>
    </xf>
    <xf numFmtId="0" fontId="0" fillId="10" borderId="22" xfId="0" applyFill="1" applyBorder="1" applyAlignment="1" applyProtection="1">
      <alignment vertical="top" wrapText="1"/>
      <protection locked="0"/>
    </xf>
    <xf numFmtId="0" fontId="39" fillId="0" borderId="18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4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5" fillId="0" borderId="22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Alignment="1">
      <alignment vertical="top" wrapText="1"/>
    </xf>
    <xf numFmtId="0" fontId="0" fillId="10" borderId="15" xfId="0" applyFill="1" applyBorder="1" applyAlignment="1" applyProtection="1">
      <alignment vertical="top" wrapText="1"/>
      <protection locked="0"/>
    </xf>
    <xf numFmtId="0" fontId="35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16" xfId="0" applyFont="1" applyBorder="1" applyAlignment="1">
      <alignment horizontal="right" vertical="center" wrapText="1"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</xdr:row>
      <xdr:rowOff>0</xdr:rowOff>
    </xdr:from>
    <xdr:to>
      <xdr:col>6</xdr:col>
      <xdr:colOff>1485900</xdr:colOff>
      <xdr:row>77</xdr:row>
      <xdr:rowOff>123825</xdr:rowOff>
    </xdr:to>
    <xdr:pic>
      <xdr:nvPicPr>
        <xdr:cNvPr id="1" name="Picture 9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1229975"/>
          <a:ext cx="507682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77</xdr:row>
      <xdr:rowOff>9525</xdr:rowOff>
    </xdr:from>
    <xdr:to>
      <xdr:col>6</xdr:col>
      <xdr:colOff>1524000</xdr:colOff>
      <xdr:row>113</xdr:row>
      <xdr:rowOff>9525</xdr:rowOff>
    </xdr:to>
    <xdr:pic>
      <xdr:nvPicPr>
        <xdr:cNvPr id="2" name="Picture 10" descr="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7840325"/>
          <a:ext cx="50863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112</xdr:row>
      <xdr:rowOff>190500</xdr:rowOff>
    </xdr:from>
    <xdr:to>
      <xdr:col>6</xdr:col>
      <xdr:colOff>1590675</xdr:colOff>
      <xdr:row>147</xdr:row>
      <xdr:rowOff>190500</xdr:rowOff>
    </xdr:to>
    <xdr:pic>
      <xdr:nvPicPr>
        <xdr:cNvPr id="3" name="Picture 11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5022175"/>
          <a:ext cx="5095875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67</xdr:row>
      <xdr:rowOff>161925</xdr:rowOff>
    </xdr:from>
    <xdr:to>
      <xdr:col>10</xdr:col>
      <xdr:colOff>923925</xdr:colOff>
      <xdr:row>102</xdr:row>
      <xdr:rowOff>190500</xdr:rowOff>
    </xdr:to>
    <xdr:pic>
      <xdr:nvPicPr>
        <xdr:cNvPr id="4" name="Picture 12" descr="clip_image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82125" y="15992475"/>
          <a:ext cx="5095875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147</xdr:row>
      <xdr:rowOff>123825</xdr:rowOff>
    </xdr:from>
    <xdr:to>
      <xdr:col>6</xdr:col>
      <xdr:colOff>1552575</xdr:colOff>
      <xdr:row>179</xdr:row>
      <xdr:rowOff>38100</xdr:rowOff>
    </xdr:to>
    <xdr:pic>
      <xdr:nvPicPr>
        <xdr:cNvPr id="5" name="Picture 13" descr="clip_image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31956375"/>
          <a:ext cx="509587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44</xdr:row>
      <xdr:rowOff>0</xdr:rowOff>
    </xdr:from>
    <xdr:to>
      <xdr:col>10</xdr:col>
      <xdr:colOff>904875</xdr:colOff>
      <xdr:row>67</xdr:row>
      <xdr:rowOff>123825</xdr:rowOff>
    </xdr:to>
    <xdr:pic>
      <xdr:nvPicPr>
        <xdr:cNvPr id="6" name="Picture 14" descr="clip_image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63075" y="11229975"/>
          <a:ext cx="50958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43</xdr:row>
      <xdr:rowOff>161925</xdr:rowOff>
    </xdr:from>
    <xdr:to>
      <xdr:col>14</xdr:col>
      <xdr:colOff>990600</xdr:colOff>
      <xdr:row>59</xdr:row>
      <xdr:rowOff>171450</xdr:rowOff>
    </xdr:to>
    <xdr:pic>
      <xdr:nvPicPr>
        <xdr:cNvPr id="7" name="Picture 15" descr="clip_image0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25700" y="11191875"/>
          <a:ext cx="509587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2</xdr:row>
      <xdr:rowOff>66675</xdr:rowOff>
    </xdr:from>
    <xdr:to>
      <xdr:col>1</xdr:col>
      <xdr:colOff>1295400</xdr:colOff>
      <xdr:row>4</xdr:row>
      <xdr:rowOff>57150</xdr:rowOff>
    </xdr:to>
    <xdr:pic>
      <xdr:nvPicPr>
        <xdr:cNvPr id="8" name="Picture 8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466725"/>
          <a:ext cx="1419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40</xdr:row>
      <xdr:rowOff>38100</xdr:rowOff>
    </xdr:from>
    <xdr:to>
      <xdr:col>5</xdr:col>
      <xdr:colOff>1085850</xdr:colOff>
      <xdr:row>41</xdr:row>
      <xdr:rowOff>161925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4057650" y="10401300"/>
          <a:ext cx="3076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Bron BLGG. </a:t>
          </a:r>
          <a:r>
            <a:rPr lang="en-US" cap="none" sz="1200" b="0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www.bemestingswijzer.nl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1143000</xdr:colOff>
      <xdr:row>8</xdr:row>
      <xdr:rowOff>485775</xdr:rowOff>
    </xdr:to>
    <xdr:pic>
      <xdr:nvPicPr>
        <xdr:cNvPr id="10" name="Afbeelding 1" descr="CLM_Logo_klein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" y="1362075"/>
          <a:ext cx="2514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15"/>
  <sheetViews>
    <sheetView showGridLines="0" tabSelected="1" zoomScalePageLayoutView="0" workbookViewId="0" topLeftCell="A49">
      <selection activeCell="F11" sqref="F11"/>
    </sheetView>
  </sheetViews>
  <sheetFormatPr defaultColWidth="18.00390625" defaultRowHeight="15.75"/>
  <cols>
    <col min="1" max="2" width="18.00390625" style="1" customWidth="1"/>
    <col min="3" max="4" width="15.875" style="1" customWidth="1"/>
    <col min="5" max="5" width="11.625" style="1" customWidth="1"/>
    <col min="6" max="6" width="19.625" style="1" customWidth="1"/>
    <col min="7" max="7" width="23.50390625" style="1" customWidth="1"/>
    <col min="8" max="8" width="19.375" style="1" customWidth="1"/>
    <col min="9" max="10" width="18.00390625" style="1" customWidth="1"/>
    <col min="11" max="11" width="20.50390625" style="1" customWidth="1"/>
    <col min="12" max="16384" width="18.00390625" style="1" customWidth="1"/>
  </cols>
  <sheetData>
    <row r="3" ht="23.25">
      <c r="D3" s="25" t="s">
        <v>38</v>
      </c>
    </row>
    <row r="4" ht="21">
      <c r="D4" s="28" t="s">
        <v>22</v>
      </c>
    </row>
    <row r="5" ht="15.75"/>
    <row r="7" spans="4:15" ht="15.75">
      <c r="D7" s="3" t="s">
        <v>6</v>
      </c>
      <c r="E7" s="6"/>
      <c r="F7" s="5" t="s">
        <v>0</v>
      </c>
      <c r="G7" s="4"/>
      <c r="H7" s="4"/>
      <c r="I7" s="4"/>
      <c r="J7" s="4"/>
      <c r="K7" s="4"/>
      <c r="L7" s="4"/>
      <c r="M7" s="4"/>
      <c r="N7" s="3" t="s">
        <v>27</v>
      </c>
      <c r="O7" s="20"/>
    </row>
    <row r="8" spans="4:15" ht="15.75">
      <c r="D8" s="7"/>
      <c r="E8" s="9"/>
      <c r="F8" s="13" t="s">
        <v>3</v>
      </c>
      <c r="G8" s="6"/>
      <c r="H8" s="13" t="s">
        <v>4</v>
      </c>
      <c r="I8" s="6"/>
      <c r="J8" s="13" t="s">
        <v>5</v>
      </c>
      <c r="K8" s="4"/>
      <c r="L8" s="4"/>
      <c r="M8" s="4"/>
      <c r="N8" s="7"/>
      <c r="O8" s="9"/>
    </row>
    <row r="9" spans="4:15" ht="63">
      <c r="D9" s="14" t="s">
        <v>25</v>
      </c>
      <c r="E9" s="15" t="s">
        <v>1</v>
      </c>
      <c r="F9" s="12" t="s">
        <v>36</v>
      </c>
      <c r="G9" s="6" t="s">
        <v>9</v>
      </c>
      <c r="H9" s="12" t="s">
        <v>36</v>
      </c>
      <c r="I9" s="6" t="s">
        <v>9</v>
      </c>
      <c r="J9" s="12"/>
      <c r="K9" s="4" t="s">
        <v>11</v>
      </c>
      <c r="L9" s="4" t="s">
        <v>8</v>
      </c>
      <c r="M9" s="6" t="s">
        <v>9</v>
      </c>
      <c r="N9" s="10" t="s">
        <v>26</v>
      </c>
      <c r="O9" s="11" t="s">
        <v>10</v>
      </c>
    </row>
    <row r="10" spans="4:15" ht="31.5">
      <c r="D10" s="14" t="s">
        <v>7</v>
      </c>
      <c r="E10" s="15" t="s">
        <v>24</v>
      </c>
      <c r="F10" s="14" t="s">
        <v>33</v>
      </c>
      <c r="G10" s="15"/>
      <c r="H10" s="14" t="s">
        <v>31</v>
      </c>
      <c r="I10" s="15"/>
      <c r="J10" s="14" t="s">
        <v>37</v>
      </c>
      <c r="K10" s="16" t="s">
        <v>32</v>
      </c>
      <c r="L10" s="16" t="s">
        <v>2</v>
      </c>
      <c r="M10" s="6"/>
      <c r="N10" s="14"/>
      <c r="O10" s="15"/>
    </row>
    <row r="11" spans="4:15" ht="15.75">
      <c r="D11" s="21"/>
      <c r="E11" s="32"/>
      <c r="F11" s="21"/>
      <c r="G11" s="17">
        <f>F11*E11</f>
        <v>0</v>
      </c>
      <c r="H11" s="23"/>
      <c r="I11" s="17">
        <f>H11*E11</f>
        <v>0</v>
      </c>
      <c r="J11" s="23"/>
      <c r="K11" s="32"/>
      <c r="L11" s="21"/>
      <c r="M11" s="17">
        <f>K11*L11*E11</f>
        <v>0</v>
      </c>
      <c r="N11" s="8">
        <f>M11+I11+G11</f>
        <v>0</v>
      </c>
      <c r="O11" s="9">
        <f>IF(E11&gt;0,N11/E11,)</f>
        <v>0</v>
      </c>
    </row>
    <row r="12" spans="4:15" ht="15.75">
      <c r="D12" s="22"/>
      <c r="E12" s="33"/>
      <c r="F12" s="22"/>
      <c r="G12" s="18">
        <f aca="true" t="shared" si="0" ref="G12:G26">F12*E12</f>
        <v>0</v>
      </c>
      <c r="H12" s="24"/>
      <c r="I12" s="18">
        <f aca="true" t="shared" si="1" ref="I12:I26">H12*E12</f>
        <v>0</v>
      </c>
      <c r="J12" s="24"/>
      <c r="K12" s="33"/>
      <c r="L12" s="22"/>
      <c r="M12" s="18">
        <f aca="true" t="shared" si="2" ref="M12:M26">K12*L12*E12</f>
        <v>0</v>
      </c>
      <c r="N12" s="8">
        <f aca="true" t="shared" si="3" ref="N12:N26">M12+I12+G12</f>
        <v>0</v>
      </c>
      <c r="O12" s="9">
        <f aca="true" t="shared" si="4" ref="O12:O26">IF(E12&gt;0,N12/E12,)</f>
        <v>0</v>
      </c>
    </row>
    <row r="13" spans="4:15" ht="15.75">
      <c r="D13" s="22"/>
      <c r="E13" s="33"/>
      <c r="F13" s="22"/>
      <c r="G13" s="18">
        <f t="shared" si="0"/>
        <v>0</v>
      </c>
      <c r="H13" s="24"/>
      <c r="I13" s="18">
        <f t="shared" si="1"/>
        <v>0</v>
      </c>
      <c r="J13" s="24"/>
      <c r="K13" s="33"/>
      <c r="L13" s="22"/>
      <c r="M13" s="18">
        <f t="shared" si="2"/>
        <v>0</v>
      </c>
      <c r="N13" s="8">
        <f t="shared" si="3"/>
        <v>0</v>
      </c>
      <c r="O13" s="9">
        <f t="shared" si="4"/>
        <v>0</v>
      </c>
    </row>
    <row r="14" spans="4:15" ht="15.75">
      <c r="D14" s="22"/>
      <c r="E14" s="33"/>
      <c r="F14" s="22"/>
      <c r="G14" s="18">
        <f t="shared" si="0"/>
        <v>0</v>
      </c>
      <c r="H14" s="24"/>
      <c r="I14" s="18">
        <f t="shared" si="1"/>
        <v>0</v>
      </c>
      <c r="J14" s="24"/>
      <c r="K14" s="33"/>
      <c r="L14" s="22"/>
      <c r="M14" s="18">
        <f t="shared" si="2"/>
        <v>0</v>
      </c>
      <c r="N14" s="8">
        <f t="shared" si="3"/>
        <v>0</v>
      </c>
      <c r="O14" s="9">
        <f t="shared" si="4"/>
        <v>0</v>
      </c>
    </row>
    <row r="15" spans="4:15" ht="15.75">
      <c r="D15" s="22"/>
      <c r="E15" s="33"/>
      <c r="F15" s="22"/>
      <c r="G15" s="18">
        <f t="shared" si="0"/>
        <v>0</v>
      </c>
      <c r="H15" s="24"/>
      <c r="I15" s="18">
        <f t="shared" si="1"/>
        <v>0</v>
      </c>
      <c r="J15" s="24"/>
      <c r="K15" s="33"/>
      <c r="L15" s="22"/>
      <c r="M15" s="18">
        <f t="shared" si="2"/>
        <v>0</v>
      </c>
      <c r="N15" s="8">
        <f t="shared" si="3"/>
        <v>0</v>
      </c>
      <c r="O15" s="9">
        <f t="shared" si="4"/>
        <v>0</v>
      </c>
    </row>
    <row r="16" spans="4:15" ht="15.75">
      <c r="D16" s="22"/>
      <c r="E16" s="33"/>
      <c r="F16" s="22"/>
      <c r="G16" s="18">
        <f t="shared" si="0"/>
        <v>0</v>
      </c>
      <c r="H16" s="24"/>
      <c r="I16" s="18">
        <f t="shared" si="1"/>
        <v>0</v>
      </c>
      <c r="J16" s="24"/>
      <c r="K16" s="33"/>
      <c r="L16" s="22"/>
      <c r="M16" s="18">
        <f t="shared" si="2"/>
        <v>0</v>
      </c>
      <c r="N16" s="8">
        <f t="shared" si="3"/>
        <v>0</v>
      </c>
      <c r="O16" s="9">
        <f t="shared" si="4"/>
        <v>0</v>
      </c>
    </row>
    <row r="17" spans="4:15" ht="15.75">
      <c r="D17" s="22"/>
      <c r="E17" s="33"/>
      <c r="F17" s="22"/>
      <c r="G17" s="18">
        <f t="shared" si="0"/>
        <v>0</v>
      </c>
      <c r="H17" s="24"/>
      <c r="I17" s="18">
        <f t="shared" si="1"/>
        <v>0</v>
      </c>
      <c r="J17" s="24"/>
      <c r="K17" s="33"/>
      <c r="L17" s="22"/>
      <c r="M17" s="18">
        <f t="shared" si="2"/>
        <v>0</v>
      </c>
      <c r="N17" s="8">
        <f t="shared" si="3"/>
        <v>0</v>
      </c>
      <c r="O17" s="9">
        <f t="shared" si="4"/>
        <v>0</v>
      </c>
    </row>
    <row r="18" spans="4:15" ht="15.75">
      <c r="D18" s="22"/>
      <c r="E18" s="33"/>
      <c r="F18" s="22"/>
      <c r="G18" s="18">
        <f t="shared" si="0"/>
        <v>0</v>
      </c>
      <c r="H18" s="24"/>
      <c r="I18" s="18">
        <f t="shared" si="1"/>
        <v>0</v>
      </c>
      <c r="J18" s="24"/>
      <c r="K18" s="33"/>
      <c r="L18" s="22"/>
      <c r="M18" s="18">
        <f t="shared" si="2"/>
        <v>0</v>
      </c>
      <c r="N18" s="8">
        <f t="shared" si="3"/>
        <v>0</v>
      </c>
      <c r="O18" s="9">
        <f t="shared" si="4"/>
        <v>0</v>
      </c>
    </row>
    <row r="19" spans="4:15" ht="15.75">
      <c r="D19" s="22"/>
      <c r="E19" s="33"/>
      <c r="F19" s="22"/>
      <c r="G19" s="18">
        <f t="shared" si="0"/>
        <v>0</v>
      </c>
      <c r="H19" s="24"/>
      <c r="I19" s="18">
        <f t="shared" si="1"/>
        <v>0</v>
      </c>
      <c r="J19" s="24"/>
      <c r="K19" s="33"/>
      <c r="L19" s="22"/>
      <c r="M19" s="18">
        <f t="shared" si="2"/>
        <v>0</v>
      </c>
      <c r="N19" s="8">
        <f t="shared" si="3"/>
        <v>0</v>
      </c>
      <c r="O19" s="9">
        <f t="shared" si="4"/>
        <v>0</v>
      </c>
    </row>
    <row r="20" spans="4:15" ht="15.75">
      <c r="D20" s="22"/>
      <c r="E20" s="33"/>
      <c r="F20" s="22"/>
      <c r="G20" s="18">
        <f t="shared" si="0"/>
        <v>0</v>
      </c>
      <c r="H20" s="24"/>
      <c r="I20" s="18">
        <f t="shared" si="1"/>
        <v>0</v>
      </c>
      <c r="J20" s="24"/>
      <c r="K20" s="33"/>
      <c r="L20" s="22"/>
      <c r="M20" s="18">
        <f t="shared" si="2"/>
        <v>0</v>
      </c>
      <c r="N20" s="8">
        <f t="shared" si="3"/>
        <v>0</v>
      </c>
      <c r="O20" s="9">
        <f t="shared" si="4"/>
        <v>0</v>
      </c>
    </row>
    <row r="21" spans="4:15" ht="15.75">
      <c r="D21" s="22"/>
      <c r="E21" s="33"/>
      <c r="F21" s="22"/>
      <c r="G21" s="18">
        <f t="shared" si="0"/>
        <v>0</v>
      </c>
      <c r="H21" s="24"/>
      <c r="I21" s="18">
        <f t="shared" si="1"/>
        <v>0</v>
      </c>
      <c r="J21" s="24"/>
      <c r="K21" s="33"/>
      <c r="L21" s="22"/>
      <c r="M21" s="18">
        <f t="shared" si="2"/>
        <v>0</v>
      </c>
      <c r="N21" s="8">
        <f t="shared" si="3"/>
        <v>0</v>
      </c>
      <c r="O21" s="9">
        <f t="shared" si="4"/>
        <v>0</v>
      </c>
    </row>
    <row r="22" spans="4:15" ht="15.75">
      <c r="D22" s="22"/>
      <c r="E22" s="33"/>
      <c r="F22" s="22"/>
      <c r="G22" s="18">
        <f t="shared" si="0"/>
        <v>0</v>
      </c>
      <c r="H22" s="24"/>
      <c r="I22" s="18">
        <f t="shared" si="1"/>
        <v>0</v>
      </c>
      <c r="J22" s="24"/>
      <c r="K22" s="33"/>
      <c r="L22" s="22"/>
      <c r="M22" s="18">
        <f t="shared" si="2"/>
        <v>0</v>
      </c>
      <c r="N22" s="8">
        <f t="shared" si="3"/>
        <v>0</v>
      </c>
      <c r="O22" s="9">
        <f t="shared" si="4"/>
        <v>0</v>
      </c>
    </row>
    <row r="23" spans="4:15" ht="15.75">
      <c r="D23" s="22"/>
      <c r="E23" s="33"/>
      <c r="F23" s="22"/>
      <c r="G23" s="18">
        <f t="shared" si="0"/>
        <v>0</v>
      </c>
      <c r="H23" s="24"/>
      <c r="I23" s="18">
        <f t="shared" si="1"/>
        <v>0</v>
      </c>
      <c r="J23" s="24"/>
      <c r="K23" s="33"/>
      <c r="L23" s="22"/>
      <c r="M23" s="18">
        <f t="shared" si="2"/>
        <v>0</v>
      </c>
      <c r="N23" s="8">
        <f t="shared" si="3"/>
        <v>0</v>
      </c>
      <c r="O23" s="9">
        <f t="shared" si="4"/>
        <v>0</v>
      </c>
    </row>
    <row r="24" spans="4:15" ht="15.75">
      <c r="D24" s="22"/>
      <c r="E24" s="33"/>
      <c r="F24" s="22"/>
      <c r="G24" s="18">
        <f t="shared" si="0"/>
        <v>0</v>
      </c>
      <c r="H24" s="24"/>
      <c r="I24" s="18">
        <f t="shared" si="1"/>
        <v>0</v>
      </c>
      <c r="J24" s="24"/>
      <c r="K24" s="33"/>
      <c r="L24" s="22"/>
      <c r="M24" s="18">
        <f t="shared" si="2"/>
        <v>0</v>
      </c>
      <c r="N24" s="8">
        <f t="shared" si="3"/>
        <v>0</v>
      </c>
      <c r="O24" s="9">
        <f t="shared" si="4"/>
        <v>0</v>
      </c>
    </row>
    <row r="25" spans="4:15" ht="15.75">
      <c r="D25" s="22"/>
      <c r="E25" s="33"/>
      <c r="F25" s="22"/>
      <c r="G25" s="18">
        <f t="shared" si="0"/>
        <v>0</v>
      </c>
      <c r="H25" s="24"/>
      <c r="I25" s="18">
        <f t="shared" si="1"/>
        <v>0</v>
      </c>
      <c r="J25" s="24"/>
      <c r="K25" s="33"/>
      <c r="L25" s="22"/>
      <c r="M25" s="18">
        <f t="shared" si="2"/>
        <v>0</v>
      </c>
      <c r="N25" s="8">
        <f t="shared" si="3"/>
        <v>0</v>
      </c>
      <c r="O25" s="9">
        <f t="shared" si="4"/>
        <v>0</v>
      </c>
    </row>
    <row r="26" spans="4:15" ht="15.75">
      <c r="D26" s="22"/>
      <c r="E26" s="34"/>
      <c r="F26" s="22"/>
      <c r="G26" s="19">
        <f t="shared" si="0"/>
        <v>0</v>
      </c>
      <c r="H26" s="24"/>
      <c r="I26" s="19">
        <f t="shared" si="1"/>
        <v>0</v>
      </c>
      <c r="J26" s="24"/>
      <c r="K26" s="34"/>
      <c r="L26" s="48"/>
      <c r="M26" s="19">
        <f t="shared" si="2"/>
        <v>0</v>
      </c>
      <c r="N26" s="8">
        <f t="shared" si="3"/>
        <v>0</v>
      </c>
      <c r="O26" s="9">
        <f t="shared" si="4"/>
        <v>0</v>
      </c>
    </row>
    <row r="27" spans="4:15" ht="15.75">
      <c r="D27" s="14" t="s">
        <v>12</v>
      </c>
      <c r="E27" s="35">
        <f>SUM(E11:E26)</f>
        <v>0</v>
      </c>
      <c r="F27" s="36"/>
      <c r="G27" s="37">
        <f>SUM(G11:G26)</f>
        <v>0</v>
      </c>
      <c r="H27" s="36"/>
      <c r="I27" s="37">
        <f>SUM(I11:I26)</f>
        <v>0</v>
      </c>
      <c r="J27" s="36"/>
      <c r="K27" s="38"/>
      <c r="L27" s="38"/>
      <c r="M27" s="37">
        <f>SUM(M11:M26)</f>
        <v>0</v>
      </c>
      <c r="N27" s="35">
        <f>SUM(N11:N26)</f>
        <v>0</v>
      </c>
      <c r="O27" s="35">
        <f>SUM(O11:O26)</f>
        <v>0</v>
      </c>
    </row>
    <row r="30" spans="4:5" ht="15.75">
      <c r="D30" s="17" t="s">
        <v>15</v>
      </c>
      <c r="E30" s="39">
        <f>N27</f>
        <v>0</v>
      </c>
    </row>
    <row r="31" spans="4:5" ht="47.25">
      <c r="D31" s="18" t="s">
        <v>13</v>
      </c>
      <c r="E31" s="40">
        <f>IF(E27&gt;0,E30/E27,)</f>
        <v>0</v>
      </c>
    </row>
    <row r="32" spans="4:5" ht="31.5">
      <c r="D32" s="19" t="s">
        <v>14</v>
      </c>
      <c r="E32" s="41">
        <f>E31/1000</f>
        <v>0</v>
      </c>
    </row>
    <row r="33" spans="4:6" ht="31.5">
      <c r="D33" s="17" t="s">
        <v>17</v>
      </c>
      <c r="E33" s="49">
        <v>2500</v>
      </c>
      <c r="F33" s="50" t="s">
        <v>16</v>
      </c>
    </row>
    <row r="34" spans="3:6" ht="47.25">
      <c r="C34" s="2"/>
      <c r="D34" s="19" t="s">
        <v>18</v>
      </c>
      <c r="E34" s="51">
        <f>IF(E31-E33&gt;0,E31-E33,)</f>
        <v>0</v>
      </c>
      <c r="F34" s="1" t="s">
        <v>35</v>
      </c>
    </row>
    <row r="36" spans="4:7" ht="15.75">
      <c r="D36" s="14"/>
      <c r="E36" s="26" t="s">
        <v>20</v>
      </c>
      <c r="F36" s="27" t="s">
        <v>21</v>
      </c>
      <c r="G36" s="29" t="s">
        <v>23</v>
      </c>
    </row>
    <row r="37" spans="4:7" ht="31.5">
      <c r="D37" s="10" t="s">
        <v>19</v>
      </c>
      <c r="E37" s="30">
        <f>E27*2.5</f>
        <v>0</v>
      </c>
      <c r="F37" s="31">
        <f>IF(E34/12.5*E27&gt;0,E34/12.5*E27,)</f>
        <v>0</v>
      </c>
      <c r="G37" s="42">
        <f>F37+E37</f>
        <v>0</v>
      </c>
    </row>
    <row r="41" ht="21">
      <c r="B41" s="47" t="s">
        <v>34</v>
      </c>
    </row>
    <row r="42" spans="2:24" ht="15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ht="15.75">
      <c r="B43" s="44"/>
      <c r="C43" s="53" t="s">
        <v>28</v>
      </c>
      <c r="D43" s="53"/>
      <c r="E43" s="44"/>
      <c r="F43" s="44"/>
      <c r="G43" s="44"/>
      <c r="H43" s="53" t="s">
        <v>29</v>
      </c>
      <c r="I43" s="53"/>
      <c r="J43" s="44"/>
      <c r="L43" s="44" t="s">
        <v>30</v>
      </c>
      <c r="M43" s="44"/>
      <c r="O43" s="44"/>
      <c r="P43" s="44"/>
      <c r="Q43" s="44"/>
      <c r="T43" s="44"/>
      <c r="U43" s="44"/>
      <c r="V43" s="44"/>
      <c r="W43" s="44"/>
      <c r="X43" s="44"/>
    </row>
    <row r="44" spans="2:24" ht="15.75">
      <c r="B44" s="43"/>
      <c r="C44" s="46"/>
      <c r="D44" s="46"/>
      <c r="E44" s="46"/>
      <c r="F44" s="46"/>
      <c r="G44" s="46"/>
      <c r="H44"/>
      <c r="I44"/>
      <c r="J44" s="46"/>
      <c r="K44" s="46"/>
      <c r="L44" s="46"/>
      <c r="M44" s="46"/>
      <c r="N44" s="46"/>
      <c r="O44"/>
      <c r="P44"/>
      <c r="Q44"/>
      <c r="R44"/>
      <c r="S44"/>
      <c r="T44"/>
      <c r="U44"/>
      <c r="V44"/>
      <c r="W44"/>
      <c r="X44"/>
    </row>
    <row r="45" spans="2:24" ht="15.75">
      <c r="B45" s="43"/>
      <c r="C45" s="46"/>
      <c r="D45" s="52"/>
      <c r="E45" s="52"/>
      <c r="F45" s="52"/>
      <c r="G45" s="45"/>
      <c r="H45"/>
      <c r="I45"/>
      <c r="J45" s="46"/>
      <c r="K45" s="52"/>
      <c r="L45" s="46"/>
      <c r="M45" s="46"/>
      <c r="N45" s="45"/>
      <c r="O45"/>
      <c r="P45"/>
      <c r="Q45"/>
      <c r="R45"/>
      <c r="S45"/>
      <c r="T45"/>
      <c r="U45"/>
      <c r="V45"/>
      <c r="W45"/>
      <c r="X45"/>
    </row>
    <row r="46" spans="2:24" ht="15.75">
      <c r="B46" s="43"/>
      <c r="C46" s="46"/>
      <c r="D46" s="45"/>
      <c r="E46" s="45"/>
      <c r="F46" s="45"/>
      <c r="G46" s="45"/>
      <c r="H46"/>
      <c r="I46"/>
      <c r="J46" s="46"/>
      <c r="K46" s="52"/>
      <c r="L46" s="45"/>
      <c r="M46" s="45"/>
      <c r="N46" s="45"/>
      <c r="O46"/>
      <c r="P46"/>
      <c r="Q46"/>
      <c r="R46"/>
      <c r="S46"/>
      <c r="T46"/>
      <c r="U46"/>
      <c r="V46"/>
      <c r="W46"/>
      <c r="X46"/>
    </row>
    <row r="47" spans="2:24" ht="15.75">
      <c r="B47" s="43"/>
      <c r="C47" s="46"/>
      <c r="D47" s="46"/>
      <c r="E47" s="46"/>
      <c r="F47" s="45"/>
      <c r="G47" s="45"/>
      <c r="H47"/>
      <c r="I47"/>
      <c r="J47" s="46"/>
      <c r="K47" s="45"/>
      <c r="L47" s="45"/>
      <c r="M47" s="45"/>
      <c r="N47" s="45"/>
      <c r="O47"/>
      <c r="P47"/>
      <c r="Q47"/>
      <c r="R47"/>
      <c r="S47"/>
      <c r="T47"/>
      <c r="U47"/>
      <c r="V47"/>
      <c r="W47"/>
      <c r="X47"/>
    </row>
    <row r="48" spans="2:24" ht="15.75">
      <c r="B48" s="43"/>
      <c r="C48" s="46"/>
      <c r="D48" s="45"/>
      <c r="E48" s="45"/>
      <c r="F48" s="45"/>
      <c r="G48" s="4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2:24" ht="15.75">
      <c r="B49" s="4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2:24" ht="15.75">
      <c r="B50" s="43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2:24" ht="15.75">
      <c r="B51" s="4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2:24" ht="15.75">
      <c r="B52" s="4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2:24" ht="15.75">
      <c r="B53" s="4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2:24" ht="15.75">
      <c r="B54" s="43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5.75">
      <c r="B55" s="43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5.75">
      <c r="B56" s="43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5.75">
      <c r="B57" s="4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5.75">
      <c r="B58" s="4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5.75">
      <c r="B59" s="43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5.75">
      <c r="B60" s="43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5.75">
      <c r="B61" s="43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ht="15.75">
      <c r="B62" s="43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ht="15.75">
      <c r="B63" s="4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5.75">
      <c r="B64" s="43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5.75">
      <c r="B65" s="4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5.75">
      <c r="B66" s="43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5.75">
      <c r="B67" s="43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5.75">
      <c r="B68" s="43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5.75">
      <c r="B69" s="43"/>
      <c r="C69"/>
      <c r="D69"/>
      <c r="E69"/>
      <c r="F69"/>
      <c r="G69"/>
      <c r="H69"/>
      <c r="I69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2:24" ht="15.75">
      <c r="B70" s="43"/>
      <c r="C70"/>
      <c r="D70"/>
      <c r="E70"/>
      <c r="F70"/>
      <c r="G70"/>
      <c r="H70"/>
      <c r="I70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2:24" ht="15.75">
      <c r="B71" s="43"/>
      <c r="C71"/>
      <c r="D71"/>
      <c r="E71"/>
      <c r="F71"/>
      <c r="G71"/>
      <c r="H71"/>
      <c r="I7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2:24" ht="15.75">
      <c r="B72" s="43"/>
      <c r="C72"/>
      <c r="D72"/>
      <c r="E72"/>
      <c r="F72"/>
      <c r="G72"/>
      <c r="H72"/>
      <c r="I7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2:24" ht="15.75">
      <c r="B73" s="43"/>
      <c r="C73"/>
      <c r="D73"/>
      <c r="E73"/>
      <c r="F73"/>
      <c r="G73"/>
      <c r="H73"/>
      <c r="I7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2:24" ht="15.75">
      <c r="B74" s="43"/>
      <c r="C74"/>
      <c r="D74"/>
      <c r="E74"/>
      <c r="F74"/>
      <c r="G74"/>
      <c r="H74"/>
      <c r="I74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2:24" ht="15.75">
      <c r="B75" s="43"/>
      <c r="C75"/>
      <c r="D75"/>
      <c r="E75"/>
      <c r="F75"/>
      <c r="G75"/>
      <c r="H75"/>
      <c r="I75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2:24" ht="15.75">
      <c r="B76" s="43"/>
      <c r="C76"/>
      <c r="D76"/>
      <c r="E76"/>
      <c r="F76"/>
      <c r="G76"/>
      <c r="H76"/>
      <c r="I76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2:24" ht="15.75">
      <c r="B77" s="43"/>
      <c r="C77"/>
      <c r="D77"/>
      <c r="E77"/>
      <c r="F77"/>
      <c r="G77"/>
      <c r="H77"/>
      <c r="I77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2:24" ht="15.75">
      <c r="B78" s="43"/>
      <c r="C78"/>
      <c r="D78"/>
      <c r="E78"/>
      <c r="F78"/>
      <c r="G78"/>
      <c r="H78"/>
      <c r="I78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2:24" ht="15.75">
      <c r="B79" s="43"/>
      <c r="C79"/>
      <c r="D79"/>
      <c r="E79"/>
      <c r="F79"/>
      <c r="G79"/>
      <c r="H79"/>
      <c r="I79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2:24" ht="15.75">
      <c r="B80" s="43"/>
      <c r="C80"/>
      <c r="D80"/>
      <c r="E80"/>
      <c r="F80"/>
      <c r="G80"/>
      <c r="H80"/>
      <c r="I80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2:24" ht="15.75">
      <c r="B81" s="43"/>
      <c r="C81"/>
      <c r="D81"/>
      <c r="E81"/>
      <c r="F81"/>
      <c r="G81"/>
      <c r="H81"/>
      <c r="I81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2:24" ht="15.75">
      <c r="B82" s="43"/>
      <c r="C82"/>
      <c r="D82"/>
      <c r="E82"/>
      <c r="F82"/>
      <c r="G82"/>
      <c r="H82"/>
      <c r="I82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2:24" ht="15.75">
      <c r="B83" s="43"/>
      <c r="C83"/>
      <c r="D83"/>
      <c r="E83"/>
      <c r="F83"/>
      <c r="G83"/>
      <c r="H83"/>
      <c r="I8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2:24" ht="15.75">
      <c r="B84" s="43"/>
      <c r="C84"/>
      <c r="D84"/>
      <c r="E84"/>
      <c r="F84"/>
      <c r="G84"/>
      <c r="H84"/>
      <c r="I84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2:24" ht="15.75">
      <c r="B85" s="43"/>
      <c r="C85"/>
      <c r="D85"/>
      <c r="E85"/>
      <c r="F85"/>
      <c r="G85"/>
      <c r="H85"/>
      <c r="I85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2:24" ht="15.75">
      <c r="B86" s="43"/>
      <c r="C86"/>
      <c r="D86"/>
      <c r="E86"/>
      <c r="F86"/>
      <c r="G86"/>
      <c r="H86"/>
      <c r="I86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2:24" ht="15.75">
      <c r="B87" s="43"/>
      <c r="C87"/>
      <c r="D87"/>
      <c r="E87"/>
      <c r="F87"/>
      <c r="G87"/>
      <c r="H87"/>
      <c r="I87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2:24" ht="15.75">
      <c r="B88" s="43"/>
      <c r="C88"/>
      <c r="D88"/>
      <c r="E88"/>
      <c r="F88"/>
      <c r="G88"/>
      <c r="H88"/>
      <c r="I88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2:24" ht="15.75">
      <c r="B89" s="43"/>
      <c r="C89"/>
      <c r="D89"/>
      <c r="E89"/>
      <c r="F89"/>
      <c r="G89"/>
      <c r="H89"/>
      <c r="I89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2:24" ht="15.75">
      <c r="B90" s="43"/>
      <c r="C90"/>
      <c r="D90"/>
      <c r="E90"/>
      <c r="F90"/>
      <c r="G90"/>
      <c r="H90"/>
      <c r="I90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2:24" ht="15.75">
      <c r="B91" s="43"/>
      <c r="C91"/>
      <c r="D91"/>
      <c r="E91"/>
      <c r="F91"/>
      <c r="G91"/>
      <c r="H91"/>
      <c r="I91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2:24" ht="15.75">
      <c r="B92" s="43"/>
      <c r="C92"/>
      <c r="D92"/>
      <c r="E92"/>
      <c r="F92"/>
      <c r="G92"/>
      <c r="H92"/>
      <c r="I92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2:24" ht="15.75">
      <c r="B93" s="43"/>
      <c r="C93"/>
      <c r="D93"/>
      <c r="E93"/>
      <c r="F93"/>
      <c r="G93"/>
      <c r="H93"/>
      <c r="I9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2:24" ht="15.75">
      <c r="B94" s="43"/>
      <c r="C94"/>
      <c r="D94"/>
      <c r="E94"/>
      <c r="F94"/>
      <c r="G94"/>
      <c r="H94"/>
      <c r="I94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2:24" ht="15.75">
      <c r="B95" s="43"/>
      <c r="C95"/>
      <c r="D95"/>
      <c r="E95"/>
      <c r="F95"/>
      <c r="G95"/>
      <c r="H95"/>
      <c r="I95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2:24" ht="15.75">
      <c r="B96" s="43"/>
      <c r="C96"/>
      <c r="D96"/>
      <c r="E96"/>
      <c r="F96"/>
      <c r="G96"/>
      <c r="H96"/>
      <c r="I96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2:24" ht="15.75">
      <c r="B97" s="43"/>
      <c r="C97"/>
      <c r="D97"/>
      <c r="E97"/>
      <c r="F97"/>
      <c r="G97"/>
      <c r="H97"/>
      <c r="I97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2:24" ht="15.75">
      <c r="B98" s="43"/>
      <c r="C98"/>
      <c r="D98"/>
      <c r="E98"/>
      <c r="F98"/>
      <c r="G98"/>
      <c r="H98"/>
      <c r="I98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2:24" ht="15.75">
      <c r="B99" s="43"/>
      <c r="C99"/>
      <c r="D99"/>
      <c r="E99"/>
      <c r="F99"/>
      <c r="G99"/>
      <c r="H99"/>
      <c r="I99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2:24" ht="15.75">
      <c r="B100" s="43"/>
      <c r="C100"/>
      <c r="D100"/>
      <c r="E100"/>
      <c r="F100"/>
      <c r="G100"/>
      <c r="H100"/>
      <c r="I100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2:24" ht="15.75">
      <c r="B101" s="43"/>
      <c r="C101"/>
      <c r="D101"/>
      <c r="E101"/>
      <c r="F101"/>
      <c r="G101"/>
      <c r="H101"/>
      <c r="I101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2:24" ht="15.75">
      <c r="B102" s="43"/>
      <c r="C102"/>
      <c r="D102"/>
      <c r="E102"/>
      <c r="F102"/>
      <c r="G102"/>
      <c r="H102"/>
      <c r="I102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2:24" ht="15.75">
      <c r="B103" s="43"/>
      <c r="C103"/>
      <c r="D103"/>
      <c r="E103"/>
      <c r="F103"/>
      <c r="G103"/>
      <c r="H103"/>
      <c r="I10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2:24" ht="15.75">
      <c r="B104" s="43"/>
      <c r="C104"/>
      <c r="D104"/>
      <c r="E104"/>
      <c r="F104"/>
      <c r="G104"/>
      <c r="H104"/>
      <c r="I104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2:24" ht="15.75">
      <c r="B105" s="43"/>
      <c r="C105"/>
      <c r="D105"/>
      <c r="E105"/>
      <c r="F105"/>
      <c r="G105"/>
      <c r="H105"/>
      <c r="I105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2:24" ht="15.75">
      <c r="B106" s="43"/>
      <c r="C106"/>
      <c r="D106"/>
      <c r="E106"/>
      <c r="F106"/>
      <c r="G106"/>
      <c r="H106"/>
      <c r="I106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2:24" ht="15.75">
      <c r="B107" s="43"/>
      <c r="C107"/>
      <c r="D107"/>
      <c r="E107"/>
      <c r="F107"/>
      <c r="G107"/>
      <c r="H107"/>
      <c r="I107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2:24" ht="15.75">
      <c r="B108" s="43"/>
      <c r="C108"/>
      <c r="D108"/>
      <c r="E108"/>
      <c r="F108"/>
      <c r="G108"/>
      <c r="H108"/>
      <c r="I108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2:24" ht="15.75">
      <c r="B109" s="43"/>
      <c r="C109"/>
      <c r="D109"/>
      <c r="E109"/>
      <c r="F109"/>
      <c r="G109"/>
      <c r="H109"/>
      <c r="I109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2:24" ht="15.75">
      <c r="B110" s="43"/>
      <c r="C110"/>
      <c r="D110"/>
      <c r="E110"/>
      <c r="F110"/>
      <c r="G110"/>
      <c r="H110"/>
      <c r="I110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2:24" ht="15.75">
      <c r="B111" s="43"/>
      <c r="C111"/>
      <c r="D111"/>
      <c r="E111"/>
      <c r="F111"/>
      <c r="G111"/>
      <c r="H111"/>
      <c r="I111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2:24" ht="15.75">
      <c r="B112" s="43"/>
      <c r="C112"/>
      <c r="D112"/>
      <c r="E112"/>
      <c r="F112"/>
      <c r="G112"/>
      <c r="H112"/>
      <c r="I112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2:24" ht="15.75">
      <c r="B113" s="43"/>
      <c r="C113"/>
      <c r="D113"/>
      <c r="E113"/>
      <c r="F113"/>
      <c r="G113"/>
      <c r="H113"/>
      <c r="I11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2:24" ht="15.75">
      <c r="B114" s="43"/>
      <c r="C114"/>
      <c r="D114"/>
      <c r="E114"/>
      <c r="F114"/>
      <c r="G114"/>
      <c r="H114"/>
      <c r="I114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2:24" ht="15.75">
      <c r="B115" s="43"/>
      <c r="C115"/>
      <c r="D115"/>
      <c r="E115"/>
      <c r="F115"/>
      <c r="G115"/>
      <c r="H115"/>
      <c r="I115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2:24" ht="15.75">
      <c r="B116" s="43"/>
      <c r="C116"/>
      <c r="D116"/>
      <c r="E116"/>
      <c r="F116"/>
      <c r="G116"/>
      <c r="H116"/>
      <c r="I116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2:24" ht="15.75">
      <c r="B117" s="43"/>
      <c r="C117"/>
      <c r="D117"/>
      <c r="E117"/>
      <c r="F117"/>
      <c r="G117"/>
      <c r="H117"/>
      <c r="I117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2:24" ht="15.75">
      <c r="B118" s="43"/>
      <c r="C118"/>
      <c r="D118"/>
      <c r="E118"/>
      <c r="F118"/>
      <c r="G118"/>
      <c r="H118"/>
      <c r="I118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2:24" ht="15.75">
      <c r="B119" s="43"/>
      <c r="C119"/>
      <c r="D119"/>
      <c r="E119"/>
      <c r="F119"/>
      <c r="G119"/>
      <c r="H119"/>
      <c r="I119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2:24" ht="15.75">
      <c r="B120" s="43"/>
      <c r="C120"/>
      <c r="D120"/>
      <c r="E120"/>
      <c r="F120"/>
      <c r="G120"/>
      <c r="H120"/>
      <c r="I120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2:24" ht="15.75">
      <c r="B121" s="43"/>
      <c r="C121"/>
      <c r="D121"/>
      <c r="E121"/>
      <c r="F121"/>
      <c r="G121"/>
      <c r="H121"/>
      <c r="I121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2:24" ht="15.75">
      <c r="B122" s="43"/>
      <c r="C122"/>
      <c r="D122"/>
      <c r="E122"/>
      <c r="F122"/>
      <c r="G122"/>
      <c r="H122"/>
      <c r="I122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2:24" ht="15.75">
      <c r="B123" s="43"/>
      <c r="C123"/>
      <c r="D123"/>
      <c r="E123"/>
      <c r="F123"/>
      <c r="G123"/>
      <c r="H123"/>
      <c r="I12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2:24" ht="15.75">
      <c r="B124" s="43"/>
      <c r="C124"/>
      <c r="D124"/>
      <c r="E124"/>
      <c r="F124"/>
      <c r="G124"/>
      <c r="H124"/>
      <c r="I124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2:24" ht="15.75">
      <c r="B125" s="43"/>
      <c r="C125"/>
      <c r="D125"/>
      <c r="E125"/>
      <c r="F125"/>
      <c r="G125"/>
      <c r="H125"/>
      <c r="I125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2:24" ht="15.75">
      <c r="B126" s="43"/>
      <c r="C126"/>
      <c r="D126"/>
      <c r="E126"/>
      <c r="F126"/>
      <c r="G126"/>
      <c r="H126"/>
      <c r="I126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2:24" ht="15.75">
      <c r="B127" s="43"/>
      <c r="C127"/>
      <c r="D127"/>
      <c r="E127"/>
      <c r="F127"/>
      <c r="G127"/>
      <c r="H127"/>
      <c r="I127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2:24" ht="15.75">
      <c r="B128" s="43"/>
      <c r="C128"/>
      <c r="D128"/>
      <c r="E128"/>
      <c r="F128"/>
      <c r="G128"/>
      <c r="H128"/>
      <c r="I128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2:24" ht="15.75">
      <c r="B129" s="43"/>
      <c r="C129"/>
      <c r="D129"/>
      <c r="E129"/>
      <c r="F129"/>
      <c r="G129"/>
      <c r="H129"/>
      <c r="I129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2:24" ht="15.75">
      <c r="B130" s="43"/>
      <c r="C130"/>
      <c r="D130"/>
      <c r="E130"/>
      <c r="F130"/>
      <c r="G130"/>
      <c r="H130"/>
      <c r="I130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2:24" ht="15.75">
      <c r="B131" s="43"/>
      <c r="C131"/>
      <c r="D131"/>
      <c r="E131"/>
      <c r="F131"/>
      <c r="G131"/>
      <c r="H131"/>
      <c r="I131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2:24" ht="15.75">
      <c r="B132" s="43"/>
      <c r="C132"/>
      <c r="D132"/>
      <c r="E132"/>
      <c r="F132"/>
      <c r="G132"/>
      <c r="H132"/>
      <c r="I132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2:24" ht="15.75">
      <c r="B133" s="43"/>
      <c r="C133"/>
      <c r="D133"/>
      <c r="E133"/>
      <c r="F133"/>
      <c r="G133"/>
      <c r="H133"/>
      <c r="I13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2:24" ht="15.75">
      <c r="B134" s="43"/>
      <c r="C134"/>
      <c r="D134"/>
      <c r="E134"/>
      <c r="F134"/>
      <c r="G134"/>
      <c r="H134"/>
      <c r="I134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2:24" ht="15.75">
      <c r="B135" s="43"/>
      <c r="C135"/>
      <c r="D135"/>
      <c r="E135"/>
      <c r="F135"/>
      <c r="G135"/>
      <c r="H135"/>
      <c r="I135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2:24" ht="15.75">
      <c r="B136" s="43"/>
      <c r="C136"/>
      <c r="D136"/>
      <c r="E136"/>
      <c r="F136"/>
      <c r="G136"/>
      <c r="H136"/>
      <c r="I136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2:24" ht="15.75">
      <c r="B137" s="43"/>
      <c r="C137"/>
      <c r="D137"/>
      <c r="E137"/>
      <c r="F137"/>
      <c r="G137"/>
      <c r="H137"/>
      <c r="I137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2:24" ht="15.75">
      <c r="B138" s="43"/>
      <c r="C138"/>
      <c r="D138"/>
      <c r="E138"/>
      <c r="F138"/>
      <c r="G138"/>
      <c r="H138"/>
      <c r="I138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2:24" ht="15.75">
      <c r="B139" s="43"/>
      <c r="C139"/>
      <c r="D139"/>
      <c r="E139"/>
      <c r="F139"/>
      <c r="G139"/>
      <c r="H139"/>
      <c r="I139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2:24" ht="15.75">
      <c r="B140" s="43"/>
      <c r="C140"/>
      <c r="D140"/>
      <c r="E140"/>
      <c r="F140"/>
      <c r="G140"/>
      <c r="H140"/>
      <c r="I140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2:24" ht="15.75">
      <c r="B141" s="43"/>
      <c r="C141"/>
      <c r="D141"/>
      <c r="E141"/>
      <c r="F141"/>
      <c r="G141"/>
      <c r="H141"/>
      <c r="I141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2:24" ht="15.75">
      <c r="B142" s="43"/>
      <c r="C142"/>
      <c r="D142"/>
      <c r="E142"/>
      <c r="F142"/>
      <c r="G142"/>
      <c r="H142"/>
      <c r="I142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2:24" ht="15.75">
      <c r="B143" s="43"/>
      <c r="C143"/>
      <c r="D143"/>
      <c r="E143"/>
      <c r="F143"/>
      <c r="G143"/>
      <c r="H143"/>
      <c r="I1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2:24" ht="15.75">
      <c r="B144" s="43"/>
      <c r="C144"/>
      <c r="D144"/>
      <c r="E144"/>
      <c r="F144"/>
      <c r="G144"/>
      <c r="H144"/>
      <c r="I144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2:24" ht="15.75">
      <c r="B145" s="43"/>
      <c r="C145"/>
      <c r="D145"/>
      <c r="E145"/>
      <c r="F145"/>
      <c r="G145"/>
      <c r="H145"/>
      <c r="I145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2:24" ht="15.75">
      <c r="B146" s="43"/>
      <c r="C146"/>
      <c r="D146"/>
      <c r="E146"/>
      <c r="F146"/>
      <c r="G146"/>
      <c r="H146"/>
      <c r="I146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2:24" ht="15.75">
      <c r="B147" s="43"/>
      <c r="C147"/>
      <c r="D147"/>
      <c r="E147"/>
      <c r="F147"/>
      <c r="G147"/>
      <c r="H147"/>
      <c r="I147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2:24" ht="15.75">
      <c r="B148" s="43"/>
      <c r="C148"/>
      <c r="D148"/>
      <c r="E148"/>
      <c r="F148"/>
      <c r="G148"/>
      <c r="H148"/>
      <c r="I148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2:24" ht="15.75">
      <c r="B149" s="43"/>
      <c r="C149"/>
      <c r="D149"/>
      <c r="E149"/>
      <c r="F149"/>
      <c r="G149"/>
      <c r="H149"/>
      <c r="I149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2:24" ht="15.75">
      <c r="B150" s="43"/>
      <c r="C150"/>
      <c r="D150"/>
      <c r="E150"/>
      <c r="F150"/>
      <c r="G150"/>
      <c r="H150"/>
      <c r="I150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2:24" ht="15.75">
      <c r="B151" s="43"/>
      <c r="C151"/>
      <c r="D151"/>
      <c r="E151"/>
      <c r="F151"/>
      <c r="G151"/>
      <c r="H151"/>
      <c r="I151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2:24" ht="15.75">
      <c r="B152" s="43"/>
      <c r="C152"/>
      <c r="D152"/>
      <c r="E152"/>
      <c r="F152"/>
      <c r="G152"/>
      <c r="H152"/>
      <c r="I152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2:24" ht="15.75">
      <c r="B153" s="43"/>
      <c r="C153"/>
      <c r="D153"/>
      <c r="E153"/>
      <c r="F153"/>
      <c r="G153"/>
      <c r="H153"/>
      <c r="I15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2:24" ht="15.75">
      <c r="B154" s="43"/>
      <c r="C154"/>
      <c r="D154"/>
      <c r="E154"/>
      <c r="F154"/>
      <c r="G154"/>
      <c r="H154"/>
      <c r="I154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2:24" ht="15.75">
      <c r="B155" s="43"/>
      <c r="C155"/>
      <c r="D155"/>
      <c r="E155"/>
      <c r="F155"/>
      <c r="G155"/>
      <c r="H155"/>
      <c r="I155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2:24" ht="15.75">
      <c r="B156" s="43"/>
      <c r="C156"/>
      <c r="D156"/>
      <c r="E156"/>
      <c r="F156"/>
      <c r="G156"/>
      <c r="H156"/>
      <c r="I156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2:24" ht="15.75">
      <c r="B157" s="43"/>
      <c r="C157"/>
      <c r="D157"/>
      <c r="E157"/>
      <c r="F157"/>
      <c r="G157"/>
      <c r="H157"/>
      <c r="I157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2:24" ht="15.75">
      <c r="B158" s="43"/>
      <c r="C158"/>
      <c r="D158"/>
      <c r="E158"/>
      <c r="F158"/>
      <c r="G158"/>
      <c r="H158"/>
      <c r="I158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2:24" ht="15.75">
      <c r="B159" s="43"/>
      <c r="C159"/>
      <c r="D159"/>
      <c r="E159"/>
      <c r="F159"/>
      <c r="G159"/>
      <c r="H159"/>
      <c r="I159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2:24" ht="15.75">
      <c r="B160" s="43"/>
      <c r="C160"/>
      <c r="D160"/>
      <c r="E160"/>
      <c r="F160"/>
      <c r="G160"/>
      <c r="H160"/>
      <c r="I160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2:24" ht="15.75">
      <c r="B161" s="43"/>
      <c r="C161"/>
      <c r="D161"/>
      <c r="E161"/>
      <c r="F161"/>
      <c r="G161"/>
      <c r="H161"/>
      <c r="I161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2:24" ht="15.75">
      <c r="B162" s="43"/>
      <c r="C162"/>
      <c r="D162"/>
      <c r="E162"/>
      <c r="F162"/>
      <c r="G162"/>
      <c r="H162"/>
      <c r="I162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2:24" ht="15.75">
      <c r="B163" s="43"/>
      <c r="C163"/>
      <c r="D163"/>
      <c r="E163"/>
      <c r="F163"/>
      <c r="G163"/>
      <c r="H163"/>
      <c r="I16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2:24" ht="15.75">
      <c r="B164" s="43"/>
      <c r="C164"/>
      <c r="D164"/>
      <c r="E164"/>
      <c r="F164"/>
      <c r="G164"/>
      <c r="H164"/>
      <c r="I164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2:24" ht="15.75">
      <c r="B165" s="43"/>
      <c r="C165"/>
      <c r="D165"/>
      <c r="E165"/>
      <c r="F165"/>
      <c r="G165"/>
      <c r="H165"/>
      <c r="I165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2:24" ht="15.75">
      <c r="B166" s="43"/>
      <c r="C166"/>
      <c r="D166"/>
      <c r="E166"/>
      <c r="F166"/>
      <c r="G166"/>
      <c r="H166"/>
      <c r="I166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2:24" ht="15.75">
      <c r="B167" s="43"/>
      <c r="C167"/>
      <c r="D167"/>
      <c r="E167"/>
      <c r="F167"/>
      <c r="G167"/>
      <c r="H167"/>
      <c r="I167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2:24" ht="15.75">
      <c r="B168" s="43"/>
      <c r="C168"/>
      <c r="D168"/>
      <c r="E168"/>
      <c r="F168"/>
      <c r="G168"/>
      <c r="H168"/>
      <c r="I168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2:24" ht="15.75">
      <c r="B169" s="43"/>
      <c r="C169"/>
      <c r="D169"/>
      <c r="E169"/>
      <c r="F169"/>
      <c r="G169"/>
      <c r="H169"/>
      <c r="I169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2:24" ht="15.75">
      <c r="B170" s="43"/>
      <c r="C170"/>
      <c r="D170"/>
      <c r="E170"/>
      <c r="F170"/>
      <c r="G170"/>
      <c r="H170"/>
      <c r="I170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2:24" ht="15.75">
      <c r="B171" s="43"/>
      <c r="C171"/>
      <c r="D171"/>
      <c r="E171"/>
      <c r="F171"/>
      <c r="G171"/>
      <c r="H171"/>
      <c r="I171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2:24" ht="15.75">
      <c r="B172" s="43"/>
      <c r="C172"/>
      <c r="D172"/>
      <c r="E172"/>
      <c r="F172"/>
      <c r="G172"/>
      <c r="H172"/>
      <c r="I172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2:24" ht="15.75">
      <c r="B173" s="43"/>
      <c r="C173"/>
      <c r="D173"/>
      <c r="E173"/>
      <c r="F173"/>
      <c r="G173"/>
      <c r="H173"/>
      <c r="I17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2:24" ht="15.75">
      <c r="B174" s="43"/>
      <c r="C174"/>
      <c r="D174"/>
      <c r="E174"/>
      <c r="F174"/>
      <c r="G174"/>
      <c r="H174"/>
      <c r="I174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2:24" ht="15.75">
      <c r="B175" s="43"/>
      <c r="C175"/>
      <c r="D175"/>
      <c r="E175"/>
      <c r="F175"/>
      <c r="G175"/>
      <c r="H175"/>
      <c r="I175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2:24" ht="15.75">
      <c r="B176" s="43"/>
      <c r="C176"/>
      <c r="D176"/>
      <c r="E176"/>
      <c r="F176"/>
      <c r="G176"/>
      <c r="H176"/>
      <c r="I176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2:24" ht="15.75">
      <c r="B177" s="43"/>
      <c r="C177"/>
      <c r="D177"/>
      <c r="E177"/>
      <c r="F177"/>
      <c r="G177"/>
      <c r="H177"/>
      <c r="I177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2:24" ht="15.75">
      <c r="B178" s="43"/>
      <c r="C178"/>
      <c r="D178"/>
      <c r="E178"/>
      <c r="F178"/>
      <c r="G178"/>
      <c r="H178"/>
      <c r="I178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2:24" ht="15.75">
      <c r="B179" s="43"/>
      <c r="C179"/>
      <c r="D179"/>
      <c r="E179"/>
      <c r="F179"/>
      <c r="G179"/>
      <c r="H179"/>
      <c r="I179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2:24" ht="15.75">
      <c r="B180" s="43"/>
      <c r="C180"/>
      <c r="D180"/>
      <c r="E180"/>
      <c r="F180"/>
      <c r="G180"/>
      <c r="H180"/>
      <c r="I180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2:24" ht="15.75">
      <c r="B181" s="43"/>
      <c r="C181"/>
      <c r="D181"/>
      <c r="E181"/>
      <c r="F181"/>
      <c r="G181"/>
      <c r="H181"/>
      <c r="I181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2:24" ht="15.75">
      <c r="B182" s="43"/>
      <c r="C182"/>
      <c r="D182"/>
      <c r="E182"/>
      <c r="F182"/>
      <c r="G182"/>
      <c r="H182"/>
      <c r="I182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2:24" ht="15.75">
      <c r="B183" s="43"/>
      <c r="C183"/>
      <c r="D183"/>
      <c r="E183"/>
      <c r="F183"/>
      <c r="G183"/>
      <c r="H183"/>
      <c r="I18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2:24" ht="15.75">
      <c r="B184" s="43"/>
      <c r="C184"/>
      <c r="D184"/>
      <c r="E184"/>
      <c r="F184"/>
      <c r="G184"/>
      <c r="H184"/>
      <c r="I184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2:24" ht="15.75">
      <c r="B185" s="43"/>
      <c r="C185"/>
      <c r="D185"/>
      <c r="E185"/>
      <c r="F185"/>
      <c r="G185"/>
      <c r="H185"/>
      <c r="I185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2:24" ht="15.75">
      <c r="B186" s="43"/>
      <c r="C186"/>
      <c r="D186"/>
      <c r="E186"/>
      <c r="F186"/>
      <c r="G186"/>
      <c r="H186"/>
      <c r="I186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2:24" ht="15.75">
      <c r="B187" s="43"/>
      <c r="C187"/>
      <c r="D187"/>
      <c r="E187"/>
      <c r="F187"/>
      <c r="G187"/>
      <c r="H187"/>
      <c r="I187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2:24" ht="15.75">
      <c r="B188" s="43"/>
      <c r="C188"/>
      <c r="D188"/>
      <c r="E188"/>
      <c r="F188"/>
      <c r="G188"/>
      <c r="H188"/>
      <c r="I188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2:24" ht="15.75">
      <c r="B189" s="43"/>
      <c r="C189"/>
      <c r="D189"/>
      <c r="E189"/>
      <c r="F189"/>
      <c r="G189"/>
      <c r="H189"/>
      <c r="I189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2:24" ht="15.75">
      <c r="B190" s="43"/>
      <c r="C190"/>
      <c r="D190"/>
      <c r="E190"/>
      <c r="F190"/>
      <c r="G190"/>
      <c r="H190"/>
      <c r="I190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2:24" ht="15.75">
      <c r="B191" s="43"/>
      <c r="C191"/>
      <c r="D191"/>
      <c r="E191"/>
      <c r="F191"/>
      <c r="G191"/>
      <c r="H191"/>
      <c r="I191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2:24" ht="15.75">
      <c r="B192" s="43"/>
      <c r="C192"/>
      <c r="D192"/>
      <c r="E192"/>
      <c r="F192"/>
      <c r="G192"/>
      <c r="H192"/>
      <c r="I192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2:24" ht="15.75">
      <c r="B193" s="43"/>
      <c r="C193"/>
      <c r="D193"/>
      <c r="E193"/>
      <c r="F193"/>
      <c r="G193"/>
      <c r="H193"/>
      <c r="I19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2:24" ht="15.75">
      <c r="B194" s="43"/>
      <c r="C194"/>
      <c r="D194"/>
      <c r="E194"/>
      <c r="F194"/>
      <c r="G194"/>
      <c r="H194"/>
      <c r="I194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2:24" ht="15.75">
      <c r="B195" s="43"/>
      <c r="C195"/>
      <c r="D195"/>
      <c r="E195"/>
      <c r="F195"/>
      <c r="G195"/>
      <c r="H195"/>
      <c r="I195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2:24" ht="15.75">
      <c r="B196" s="43"/>
      <c r="C196"/>
      <c r="D196"/>
      <c r="E196"/>
      <c r="F196"/>
      <c r="G196"/>
      <c r="H196"/>
      <c r="I196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2:24" ht="15.75">
      <c r="B197" s="43"/>
      <c r="C197"/>
      <c r="D197"/>
      <c r="E197"/>
      <c r="F197"/>
      <c r="G197"/>
      <c r="H197"/>
      <c r="I197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2:24" ht="15.75">
      <c r="B198" s="43"/>
      <c r="C198"/>
      <c r="D198"/>
      <c r="E198"/>
      <c r="F198"/>
      <c r="G198"/>
      <c r="H198"/>
      <c r="I198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2:24" ht="15.75">
      <c r="B199" s="43"/>
      <c r="C199"/>
      <c r="D199"/>
      <c r="E199"/>
      <c r="F199"/>
      <c r="G199"/>
      <c r="H199"/>
      <c r="I199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2:24" ht="15.75">
      <c r="B200" s="43"/>
      <c r="C200"/>
      <c r="D200"/>
      <c r="E200"/>
      <c r="F200"/>
      <c r="G200"/>
      <c r="H200"/>
      <c r="I200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2:24" ht="15.75">
      <c r="B201" s="43"/>
      <c r="C201"/>
      <c r="D201"/>
      <c r="E201"/>
      <c r="F201"/>
      <c r="G201"/>
      <c r="H201"/>
      <c r="I201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2:24" ht="15.75">
      <c r="B202" s="43"/>
      <c r="C202"/>
      <c r="D202"/>
      <c r="E202"/>
      <c r="F202"/>
      <c r="G202"/>
      <c r="H202"/>
      <c r="I202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2:24" ht="15.75">
      <c r="B203" s="43"/>
      <c r="C203"/>
      <c r="D203"/>
      <c r="E203"/>
      <c r="F203"/>
      <c r="G203"/>
      <c r="H203"/>
      <c r="I20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2:24" ht="15.75">
      <c r="B204" s="43"/>
      <c r="C204"/>
      <c r="D204"/>
      <c r="E204"/>
      <c r="F204"/>
      <c r="G204"/>
      <c r="H204"/>
      <c r="I204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2:24" ht="15.75">
      <c r="B205" s="43"/>
      <c r="C205"/>
      <c r="D205"/>
      <c r="E205"/>
      <c r="F205"/>
      <c r="G205"/>
      <c r="H205"/>
      <c r="I205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2:24" ht="15.75">
      <c r="B206" s="43"/>
      <c r="C206"/>
      <c r="D206"/>
      <c r="E206"/>
      <c r="F206"/>
      <c r="G206"/>
      <c r="H206"/>
      <c r="I206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2:24" ht="15.75">
      <c r="B207" s="43"/>
      <c r="C207"/>
      <c r="D207"/>
      <c r="E207"/>
      <c r="F207"/>
      <c r="G207"/>
      <c r="H207"/>
      <c r="I207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2:24" ht="15.75">
      <c r="B208" s="43"/>
      <c r="C208"/>
      <c r="D208"/>
      <c r="E208"/>
      <c r="F208"/>
      <c r="G208"/>
      <c r="H208"/>
      <c r="I208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2:24" ht="15.75">
      <c r="B209" s="43"/>
      <c r="C209"/>
      <c r="D209"/>
      <c r="E209"/>
      <c r="F209"/>
      <c r="G209"/>
      <c r="H209"/>
      <c r="I209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2:24" ht="15.75">
      <c r="B210" s="43"/>
      <c r="C210"/>
      <c r="D210"/>
      <c r="E210"/>
      <c r="F210"/>
      <c r="G210"/>
      <c r="H210"/>
      <c r="I210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2:24" ht="15.75">
      <c r="B211" s="43"/>
      <c r="C211"/>
      <c r="D211"/>
      <c r="E211"/>
      <c r="F211"/>
      <c r="G211"/>
      <c r="H211"/>
      <c r="I211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2:24" ht="15.75">
      <c r="B212" s="43"/>
      <c r="C212"/>
      <c r="D212"/>
      <c r="E212"/>
      <c r="F212"/>
      <c r="G212"/>
      <c r="H212"/>
      <c r="I212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2:24" ht="15.75">
      <c r="B213" s="43"/>
      <c r="C213"/>
      <c r="D213"/>
      <c r="E213"/>
      <c r="F213"/>
      <c r="G213"/>
      <c r="H213"/>
      <c r="I21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2:24" ht="15.75">
      <c r="B214" s="43"/>
      <c r="C214"/>
      <c r="D214"/>
      <c r="E214"/>
      <c r="F214"/>
      <c r="G214"/>
      <c r="H214"/>
      <c r="I214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2:24" ht="15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</sheetData>
  <sheetProtection password="FD58" sheet="1" objects="1" scenarios="1" selectLockedCells="1"/>
  <mergeCells count="4">
    <mergeCell ref="D45:F45"/>
    <mergeCell ref="K45:K46"/>
    <mergeCell ref="C43:D43"/>
    <mergeCell ref="H43:I43"/>
  </mergeCells>
  <printOptions/>
  <pageMargins left="0.75" right="0.75" top="1" bottom="1" header="0.5" footer="0.5"/>
  <pageSetup orientation="portrait" paperSize="9"/>
  <ignoredErrors>
    <ignoredError sqref="G11:G26 I11:I26 M11:M26 O11:O2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Clm Onderzoek en Advies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 Elferink</dc:creator>
  <cp:keywords/>
  <dc:description/>
  <cp:lastModifiedBy>willem</cp:lastModifiedBy>
  <dcterms:created xsi:type="dcterms:W3CDTF">2011-10-06T10:57:05Z</dcterms:created>
  <dcterms:modified xsi:type="dcterms:W3CDTF">2012-05-11T13:01:50Z</dcterms:modified>
  <cp:category/>
  <cp:version/>
  <cp:contentType/>
  <cp:contentStatus/>
</cp:coreProperties>
</file>